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1 Papers Working On\0 Trust in NGOs\Tidied data and analysis\"/>
    </mc:Choice>
  </mc:AlternateContent>
  <xr:revisionPtr revIDLastSave="0" documentId="10_ncr:8100000_{AC3FFB40-0DC6-4531-993D-B687311414CD}" xr6:coauthVersionLast="33" xr6:coauthVersionMax="33" xr10:uidLastSave="{00000000-0000-0000-0000-000000000000}"/>
  <bookViews>
    <workbookView xWindow="0" yWindow="0" windowWidth="23040" windowHeight="9060" xr2:uid="{2E1D4A71-172C-49D1-A4E7-CADB624DEC60}"/>
  </bookViews>
  <sheets>
    <sheet name="about" sheetId="3" r:id="rId1"/>
    <sheet name="ttests" sheetId="1" r:id="rId2"/>
    <sheet name="regression result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4" l="1"/>
  <c r="B4" i="4"/>
  <c r="B35" i="4"/>
  <c r="C33" i="4"/>
  <c r="B33" i="4"/>
  <c r="C32" i="4"/>
  <c r="B32" i="4"/>
  <c r="C31" i="4"/>
  <c r="B31" i="4"/>
  <c r="C30" i="4"/>
  <c r="B30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18" i="4"/>
  <c r="B18" i="4"/>
  <c r="C17" i="4"/>
  <c r="B17" i="4"/>
  <c r="C16" i="4"/>
  <c r="B16" i="4"/>
  <c r="C15" i="4"/>
  <c r="C14" i="4"/>
  <c r="B14" i="4"/>
  <c r="C13" i="4"/>
  <c r="B13" i="4"/>
  <c r="C12" i="4"/>
  <c r="B12" i="4"/>
  <c r="C11" i="4"/>
  <c r="C10" i="4"/>
  <c r="B10" i="4"/>
  <c r="C9" i="4"/>
  <c r="B9" i="4"/>
  <c r="C7" i="4"/>
  <c r="B7" i="4"/>
  <c r="C6" i="4"/>
  <c r="B6" i="4"/>
  <c r="C5" i="4"/>
  <c r="B5" i="4"/>
  <c r="C4" i="4"/>
  <c r="B1" i="4"/>
</calcChain>
</file>

<file path=xl/sharedStrings.xml><?xml version="1.0" encoding="utf-8"?>
<sst xmlns="http://schemas.openxmlformats.org/spreadsheetml/2006/main" count="22" uniqueCount="21">
  <si>
    <t>2018 General question</t>
  </si>
  <si>
    <t>2018 Oxfam prompt</t>
  </si>
  <si>
    <t>2017 question</t>
  </si>
  <si>
    <t>Mean</t>
  </si>
  <si>
    <t>Std Error</t>
  </si>
  <si>
    <t>2017 question compared to 2018 general question</t>
  </si>
  <si>
    <t>difference</t>
  </si>
  <si>
    <t>2018 general question compared to 2018 Oxfam prompt</t>
  </si>
  <si>
    <t>p-value 
(2 tailed, ttest)</t>
  </si>
  <si>
    <t>2017 general question compared to 2018 Oxfam prompt</t>
  </si>
  <si>
    <t>All data have survey weightings applied in tests</t>
  </si>
  <si>
    <t>Created by Terence Wood</t>
  </si>
  <si>
    <t>www.devpolicy.org/has-the-oxfam-scandal-caused-a-collapse-in-trust-in-australian-ngos</t>
  </si>
  <si>
    <t>This document will not make sense unless you read the blog post here:</t>
  </si>
  <si>
    <t>The sheet ttests</t>
  </si>
  <si>
    <t>uses simple ttests to compare the three survey groups</t>
  </si>
  <si>
    <t>the sheet regression results shows results of regressions that control for any imbalances in the survey groups</t>
  </si>
  <si>
    <t>Comparing 2017 with the two 2018 groups</t>
  </si>
  <si>
    <t>Survey group - 2017 is comparator</t>
  </si>
  <si>
    <t>Party - Coalition is comparator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</si>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</sst>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/>
    <xf numFmtId="0" fontId="1" fillId="0" borderId="0" xfId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vpolicy.org/has-the-oxfam-scandal-caused-a-collapse-in-trust-in-australian-ng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CB460-D55A-4AEA-A6D5-D8B4AA9E79AD}">
  <dimension ref="B2:B9"/>
  <sheetViews>
    <sheetView tabSelected="1" workbookViewId="0">
      <selection activeCell="B10" sqref="B10"/>
    </sheetView>
  </sheetViews>
  <sheetFormatPr defaultRowHeight="14.4" x14ac:dyDescent="0.3"/>
  <cols>
    <col min="2" max="2" width="10.5546875" bestFit="1" customWidth="1"/>
  </cols>
  <sheetData>
    <row r="2" spans="2:2" x14ac:dyDescent="0.3">
      <c r="B2" t="s">
        <v>11</v>
      </c>
    </row>
    <row r="3" spans="2:2" x14ac:dyDescent="0.3">
      <c r="B3" s="3">
        <v>43273</v>
      </c>
    </row>
    <row r="4" spans="2:2" x14ac:dyDescent="0.3">
      <c r="B4" t="s">
        <v>13</v>
      </c>
    </row>
    <row r="5" spans="2:2" x14ac:dyDescent="0.3">
      <c r="B5" s="4" t="s">
        <v>12</v>
      </c>
    </row>
    <row r="7" spans="2:2" x14ac:dyDescent="0.3">
      <c r="B7" t="s">
        <v>14</v>
      </c>
    </row>
    <row r="8" spans="2:2" x14ac:dyDescent="0.3">
      <c r="B8" t="s">
        <v>15</v>
      </c>
    </row>
    <row r="9" spans="2:2" x14ac:dyDescent="0.3">
      <c r="B9" t="s">
        <v>16</v>
      </c>
    </row>
  </sheetData>
  <hyperlinks>
    <hyperlink ref="B5" r:id="rId1" xr:uid="{8D28CE66-3EDC-4215-80A4-00E5BA0116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C939-3C8E-488B-9884-B30D7A54D5BE}">
  <dimension ref="B1:G11"/>
  <sheetViews>
    <sheetView workbookViewId="0">
      <selection activeCell="B2" sqref="B2"/>
    </sheetView>
  </sheetViews>
  <sheetFormatPr defaultRowHeight="14.4" x14ac:dyDescent="0.3"/>
  <cols>
    <col min="2" max="2" width="19.44140625" bestFit="1" customWidth="1"/>
    <col min="3" max="3" width="6.5546875" customWidth="1"/>
    <col min="4" max="4" width="8.109375" bestFit="1" customWidth="1"/>
    <col min="5" max="5" width="14" customWidth="1"/>
    <col min="6" max="6" width="10.33203125" customWidth="1"/>
    <col min="7" max="7" width="12.77734375" bestFit="1" customWidth="1"/>
  </cols>
  <sheetData>
    <row r="1" spans="2:7" x14ac:dyDescent="0.3">
      <c r="B1" t="s">
        <v>10</v>
      </c>
    </row>
    <row r="3" spans="2:7" x14ac:dyDescent="0.3">
      <c r="C3" t="s">
        <v>3</v>
      </c>
      <c r="D3" t="s">
        <v>4</v>
      </c>
    </row>
    <row r="4" spans="2:7" x14ac:dyDescent="0.3">
      <c r="B4" t="s">
        <v>2</v>
      </c>
      <c r="C4" s="1">
        <v>6.0152210000000004</v>
      </c>
      <c r="D4" s="1">
        <v>9.0535500000000005E-2</v>
      </c>
    </row>
    <row r="5" spans="2:7" x14ac:dyDescent="0.3">
      <c r="B5" t="s">
        <v>0</v>
      </c>
      <c r="C5" s="1">
        <v>5.8127019999999998</v>
      </c>
      <c r="D5" s="1">
        <v>0.112511</v>
      </c>
    </row>
    <row r="6" spans="2:7" x14ac:dyDescent="0.3">
      <c r="B6" t="s">
        <v>1</v>
      </c>
      <c r="C6" s="1">
        <v>5.6406640000000001</v>
      </c>
      <c r="D6" s="1">
        <v>0.1225943</v>
      </c>
    </row>
    <row r="8" spans="2:7" ht="28.8" x14ac:dyDescent="0.3">
      <c r="F8" t="s">
        <v>6</v>
      </c>
      <c r="G8" s="2" t="s">
        <v>8</v>
      </c>
    </row>
    <row r="9" spans="2:7" x14ac:dyDescent="0.3">
      <c r="B9" s="7" t="s">
        <v>5</v>
      </c>
      <c r="C9" s="7"/>
      <c r="D9" s="7"/>
      <c r="E9" s="7"/>
      <c r="F9" s="1">
        <v>0.20251859999999999</v>
      </c>
      <c r="G9" s="1">
        <v>0.161</v>
      </c>
    </row>
    <row r="10" spans="2:7" x14ac:dyDescent="0.3">
      <c r="B10" s="7" t="s">
        <v>7</v>
      </c>
      <c r="C10" s="7"/>
      <c r="D10" s="7"/>
      <c r="E10" s="7"/>
      <c r="F10" s="1">
        <v>0.1720381</v>
      </c>
      <c r="G10" s="1">
        <v>0.30099999999999999</v>
      </c>
    </row>
    <row r="11" spans="2:7" x14ac:dyDescent="0.3">
      <c r="B11" s="7" t="s">
        <v>9</v>
      </c>
      <c r="C11" s="7"/>
      <c r="D11" s="7"/>
      <c r="E11" s="7"/>
      <c r="F11" s="1">
        <v>0.37455670000000002</v>
      </c>
      <c r="G11" s="1">
        <v>1.4E-2</v>
      </c>
    </row>
  </sheetData>
  <mergeCells count="3">
    <mergeCell ref="B9:E9"/>
    <mergeCell ref="B10:E10"/>
    <mergeCell ref="B11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68B9-63F1-4FC0-80B4-235A7DC0D8BE}">
  <dimension ref="B1:C36"/>
  <sheetViews>
    <sheetView zoomScale="70" zoomScaleNormal="70" workbookViewId="0">
      <selection activeCell="C36" sqref="C36"/>
    </sheetView>
  </sheetViews>
  <sheetFormatPr defaultRowHeight="14.4" x14ac:dyDescent="0.3"/>
  <cols>
    <col min="2" max="2" width="29.21875" bestFit="1" customWidth="1"/>
    <col min="3" max="3" width="21.109375" customWidth="1"/>
  </cols>
  <sheetData>
    <row r="1" spans="2:3" ht="28.8" x14ac:dyDescent="0.3">
      <c r="B1" t="str">
        <f>"                              "</f>
        <v xml:space="preserve">                              </v>
      </c>
      <c r="C1" s="6" t="s">
        <v>17</v>
      </c>
    </row>
    <row r="3" spans="2:3" x14ac:dyDescent="0.3">
      <c r="B3" t="s">
        <v>18</v>
      </c>
    </row>
    <row r="4" spans="2:3" x14ac:dyDescent="0.3">
      <c r="B4" s="5" t="str">
        <f>"2018 Svy cont                 "</f>
        <v xml:space="preserve">2018 Svy cont                 </v>
      </c>
      <c r="C4" t="str">
        <f>"-0.24"</f>
        <v>-0.24</v>
      </c>
    </row>
    <row r="5" spans="2:3" x14ac:dyDescent="0.3">
      <c r="B5" s="5" t="str">
        <f>"                              "</f>
        <v xml:space="preserve">                              </v>
      </c>
      <c r="C5" t="str">
        <f>"(0.15)"</f>
        <v>(0.15)</v>
      </c>
    </row>
    <row r="6" spans="2:3" x14ac:dyDescent="0.3">
      <c r="B6" s="5" t="str">
        <f>"2018 Svy treat                "</f>
        <v xml:space="preserve">2018 Svy treat                </v>
      </c>
      <c r="C6" t="str">
        <f>"-0.32*"</f>
        <v>-0.32*</v>
      </c>
    </row>
    <row r="7" spans="2:3" x14ac:dyDescent="0.3">
      <c r="B7" t="str">
        <f>"                              "</f>
        <v xml:space="preserve">                              </v>
      </c>
      <c r="C7" t="str">
        <f>"(0.16)"</f>
        <v>(0.16)</v>
      </c>
    </row>
    <row r="9" spans="2:3" x14ac:dyDescent="0.3">
      <c r="B9" t="str">
        <f>"Male                          "</f>
        <v xml:space="preserve">Male                          </v>
      </c>
      <c r="C9" t="str">
        <f>"-0.07"</f>
        <v>-0.07</v>
      </c>
    </row>
    <row r="10" spans="2:3" x14ac:dyDescent="0.3">
      <c r="B10" t="str">
        <f>"                              "</f>
        <v xml:space="preserve">                              </v>
      </c>
      <c r="C10" t="str">
        <f>"(0.13)"</f>
        <v>(0.13)</v>
      </c>
    </row>
    <row r="11" spans="2:3" x14ac:dyDescent="0.3">
      <c r="B11" t="s">
        <v>20</v>
      </c>
      <c r="C11" t="str">
        <f>"-0.01*"</f>
        <v>-0.01*</v>
      </c>
    </row>
    <row r="12" spans="2:3" x14ac:dyDescent="0.3">
      <c r="B12" t="str">
        <f>"                              "</f>
        <v xml:space="preserve">                              </v>
      </c>
      <c r="C12" t="str">
        <f>"(0.00)"</f>
        <v>(0.00)</v>
      </c>
    </row>
    <row r="13" spans="2:3" x14ac:dyDescent="0.3">
      <c r="B13" t="str">
        <f>"State Capital                 "</f>
        <v xml:space="preserve">State Capital                 </v>
      </c>
      <c r="C13" t="str">
        <f>"0.18"</f>
        <v>0.18</v>
      </c>
    </row>
    <row r="14" spans="2:3" x14ac:dyDescent="0.3">
      <c r="B14" t="str">
        <f>"                              "</f>
        <v xml:space="preserve">                              </v>
      </c>
      <c r="C14" t="str">
        <f>"(0.14)"</f>
        <v>(0.14)</v>
      </c>
    </row>
    <row r="15" spans="2:3" x14ac:dyDescent="0.3">
      <c r="B15" t="s">
        <v>20</v>
      </c>
      <c r="C15" t="str">
        <f>"-0.00"</f>
        <v>-0.00</v>
      </c>
    </row>
    <row r="16" spans="2:3" x14ac:dyDescent="0.3">
      <c r="B16" t="str">
        <f>"                              "</f>
        <v xml:space="preserve">                              </v>
      </c>
      <c r="C16" t="str">
        <f>"(0.00)"</f>
        <v>(0.00)</v>
      </c>
    </row>
    <row r="17" spans="2:3" x14ac:dyDescent="0.3">
      <c r="B17" t="str">
        <f>"Academic education            "</f>
        <v xml:space="preserve">Academic education            </v>
      </c>
      <c r="C17" t="str">
        <f>"0.50***"</f>
        <v>0.50***</v>
      </c>
    </row>
    <row r="18" spans="2:3" x14ac:dyDescent="0.3">
      <c r="B18" t="str">
        <f>"                              "</f>
        <v xml:space="preserve">                              </v>
      </c>
      <c r="C18" t="str">
        <f>"(0.14)"</f>
        <v>(0.14)</v>
      </c>
    </row>
    <row r="20" spans="2:3" x14ac:dyDescent="0.3">
      <c r="B20" t="s">
        <v>19</v>
      </c>
    </row>
    <row r="21" spans="2:3" x14ac:dyDescent="0.3">
      <c r="B21" s="5" t="str">
        <f>"Labor                         "</f>
        <v xml:space="preserve">Labor                         </v>
      </c>
      <c r="C21" t="str">
        <f>"0.16"</f>
        <v>0.16</v>
      </c>
    </row>
    <row r="22" spans="2:3" x14ac:dyDescent="0.3">
      <c r="B22" s="5" t="str">
        <f>"                              "</f>
        <v xml:space="preserve">                              </v>
      </c>
      <c r="C22" t="str">
        <f>"(0.17)"</f>
        <v>(0.17)</v>
      </c>
    </row>
    <row r="23" spans="2:3" x14ac:dyDescent="0.3">
      <c r="B23" s="5" t="str">
        <f>"Greens                        "</f>
        <v xml:space="preserve">Greens                        </v>
      </c>
      <c r="C23" t="str">
        <f>"0.21"</f>
        <v>0.21</v>
      </c>
    </row>
    <row r="24" spans="2:3" x14ac:dyDescent="0.3">
      <c r="B24" s="5" t="str">
        <f>"                              "</f>
        <v xml:space="preserve">                              </v>
      </c>
      <c r="C24" t="str">
        <f>"(0.23)"</f>
        <v>(0.23)</v>
      </c>
    </row>
    <row r="25" spans="2:3" x14ac:dyDescent="0.3">
      <c r="B25" s="5" t="str">
        <f>"Other                         "</f>
        <v xml:space="preserve">Other                         </v>
      </c>
      <c r="C25" t="str">
        <f>"-1.00***"</f>
        <v>-1.00***</v>
      </c>
    </row>
    <row r="26" spans="2:3" x14ac:dyDescent="0.3">
      <c r="B26" s="5" t="str">
        <f>"                              "</f>
        <v xml:space="preserve">                              </v>
      </c>
      <c r="C26" t="str">
        <f>"(0.22)"</f>
        <v>(0.22)</v>
      </c>
    </row>
    <row r="27" spans="2:3" x14ac:dyDescent="0.3">
      <c r="B27" s="5" t="str">
        <f>"Don't know                    "</f>
        <v xml:space="preserve">Don't know                    </v>
      </c>
      <c r="C27" t="str">
        <f>"-1.00***"</f>
        <v>-1.00***</v>
      </c>
    </row>
    <row r="28" spans="2:3" x14ac:dyDescent="0.3">
      <c r="B28" t="str">
        <f>"                              "</f>
        <v xml:space="preserve">                              </v>
      </c>
      <c r="C28" t="str">
        <f>"(0.22)"</f>
        <v>(0.22)</v>
      </c>
    </row>
    <row r="30" spans="2:3" x14ac:dyDescent="0.3">
      <c r="B30" t="str">
        <f>"Constant                      "</f>
        <v xml:space="preserve">Constant                      </v>
      </c>
      <c r="C30" t="str">
        <f>"6.45***"</f>
        <v>6.45***</v>
      </c>
    </row>
    <row r="31" spans="2:3" x14ac:dyDescent="0.3">
      <c r="B31" t="str">
        <f>"                              "</f>
        <v xml:space="preserve">                              </v>
      </c>
      <c r="C31" t="str">
        <f>"(0.34)"</f>
        <v>(0.34)</v>
      </c>
    </row>
    <row r="32" spans="2:3" x14ac:dyDescent="0.3">
      <c r="B32" t="str">
        <f>"Observations                  "</f>
        <v xml:space="preserve">Observations                  </v>
      </c>
      <c r="C32" t="str">
        <f>"1681"</f>
        <v>1681</v>
      </c>
    </row>
    <row r="33" spans="2:3" x14ac:dyDescent="0.3">
      <c r="B33" t="str">
        <f>"R-squared                     "</f>
        <v xml:space="preserve">R-squared                     </v>
      </c>
      <c r="C33" t="str">
        <f>"0.06"</f>
        <v>0.06</v>
      </c>
    </row>
    <row r="35" spans="2:3" x14ac:dyDescent="0.3">
      <c r="B35" t="str">
        <f>"Standard errors in parentheses"</f>
        <v>Standard errors in parentheses</v>
      </c>
    </row>
    <row r="36" spans="2:3" x14ac:dyDescent="0.3">
      <c r="B36" t="str">
        <f>"* p&lt;0.05  ** p&lt;0.01 ***p&lt;0.001"</f>
        <v>* p&lt;0.05  ** p&lt;0.01 ***p&lt;0.001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ttests</vt:lpstr>
      <vt:lpstr>regression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</cp:lastModifiedBy>
  <dcterms:created xsi:type="dcterms:W3CDTF">2018-06-22T01:57:33Z</dcterms:created>
  <dcterms:modified xsi:type="dcterms:W3CDTF">2018-06-22T04:46:02Z</dcterms:modified>
</cp:coreProperties>
</file>