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7 NZADDs\Data\"/>
    </mc:Choice>
  </mc:AlternateContent>
  <xr:revisionPtr revIDLastSave="0" documentId="8_{F18481B6-1A6C-472B-9396-878A0C5BD2E4}" xr6:coauthVersionLast="33" xr6:coauthVersionMax="33" xr10:uidLastSave="{00000000-0000-0000-0000-000000000000}"/>
  <bookViews>
    <workbookView xWindow="0" yWindow="0" windowWidth="23040" windowHeight="9060" xr2:uid="{989AB328-AF47-42F0-BBD0-5A592CBD8846}"/>
  </bookViews>
  <sheets>
    <sheet name="about" sheetId="2" r:id="rId1"/>
    <sheet name="data &amp; chart" sheetId="1" r:id="rId2"/>
  </sheets>
  <definedNames>
    <definedName name="_xlnm.Print_Area" localSheetId="1">'data &amp; chart'!$A$1:$R$49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C48" i="1" l="1"/>
  <c r="C47" i="1" l="1"/>
  <c r="E48" i="1"/>
  <c r="F49" i="1" l="1"/>
  <c r="C46" i="1"/>
  <c r="E47" i="1"/>
  <c r="C45" i="1" l="1"/>
  <c r="E46" i="1"/>
  <c r="F48" i="1"/>
  <c r="C44" i="1" l="1"/>
  <c r="E45" i="1"/>
  <c r="F47" i="1"/>
  <c r="C43" i="1" l="1"/>
  <c r="E44" i="1"/>
  <c r="F46" i="1"/>
  <c r="C42" i="1" l="1"/>
  <c r="E43" i="1"/>
  <c r="F45" i="1"/>
  <c r="C41" i="1" l="1"/>
  <c r="E42" i="1"/>
  <c r="F44" i="1"/>
  <c r="C40" i="1" l="1"/>
  <c r="E41" i="1"/>
  <c r="F42" i="1"/>
  <c r="F43" i="1"/>
  <c r="C39" i="1" l="1"/>
  <c r="E40" i="1"/>
  <c r="C38" i="1" l="1"/>
  <c r="E39" i="1"/>
  <c r="F41" i="1"/>
  <c r="F39" i="1" l="1"/>
  <c r="C37" i="1"/>
  <c r="E38" i="1"/>
  <c r="F40" i="1"/>
  <c r="C36" i="1" l="1"/>
  <c r="E37" i="1"/>
  <c r="C35" i="1" l="1"/>
  <c r="E36" i="1"/>
  <c r="F38" i="1"/>
  <c r="C34" i="1" l="1"/>
  <c r="E35" i="1"/>
  <c r="F37" i="1"/>
  <c r="C33" i="1" l="1"/>
  <c r="E34" i="1"/>
  <c r="F36" i="1"/>
  <c r="C32" i="1" l="1"/>
  <c r="E33" i="1"/>
  <c r="F35" i="1"/>
  <c r="C31" i="1" l="1"/>
  <c r="E32" i="1"/>
  <c r="F34" i="1"/>
  <c r="C30" i="1" l="1"/>
  <c r="E31" i="1"/>
  <c r="F33" i="1"/>
  <c r="C29" i="1" l="1"/>
  <c r="E30" i="1"/>
  <c r="F32" i="1"/>
  <c r="C28" i="1" l="1"/>
  <c r="E29" i="1"/>
  <c r="F31" i="1"/>
  <c r="C27" i="1" l="1"/>
  <c r="E28" i="1"/>
  <c r="F29" i="1"/>
  <c r="F30" i="1"/>
  <c r="C26" i="1" l="1"/>
  <c r="E27" i="1"/>
  <c r="C25" i="1" l="1"/>
  <c r="E26" i="1"/>
  <c r="F27" i="1"/>
  <c r="F28" i="1"/>
  <c r="C24" i="1" l="1"/>
  <c r="E25" i="1"/>
  <c r="C23" i="1" l="1"/>
  <c r="E24" i="1"/>
  <c r="F25" i="1"/>
  <c r="F26" i="1"/>
  <c r="C22" i="1" l="1"/>
  <c r="E23" i="1"/>
  <c r="C21" i="1" l="1"/>
  <c r="E22" i="1"/>
  <c r="F23" i="1"/>
  <c r="F24" i="1"/>
  <c r="C20" i="1" l="1"/>
  <c r="E21" i="1"/>
  <c r="C19" i="1" l="1"/>
  <c r="E20" i="1"/>
  <c r="F22" i="1"/>
  <c r="C18" i="1" l="1"/>
  <c r="E19" i="1"/>
  <c r="F20" i="1"/>
  <c r="F21" i="1"/>
  <c r="C17" i="1" l="1"/>
  <c r="E18" i="1"/>
  <c r="C16" i="1" l="1"/>
  <c r="E17" i="1"/>
  <c r="F19" i="1"/>
  <c r="C15" i="1" l="1"/>
  <c r="E16" i="1"/>
  <c r="F18" i="1"/>
  <c r="F16" i="1" l="1"/>
  <c r="C14" i="1"/>
  <c r="E15" i="1"/>
  <c r="F17" i="1"/>
  <c r="C13" i="1" l="1"/>
  <c r="E14" i="1"/>
  <c r="C12" i="1" l="1"/>
  <c r="E13" i="1"/>
  <c r="F15" i="1"/>
  <c r="C11" i="1" l="1"/>
  <c r="E12" i="1"/>
  <c r="F14" i="1"/>
  <c r="C10" i="1" l="1"/>
  <c r="E11" i="1"/>
  <c r="F13" i="1"/>
  <c r="C9" i="1" l="1"/>
  <c r="E10" i="1"/>
  <c r="F12" i="1"/>
  <c r="C8" i="1" l="1"/>
  <c r="E9" i="1"/>
  <c r="F11" i="1"/>
  <c r="C7" i="1" l="1"/>
  <c r="E8" i="1"/>
  <c r="F10" i="1"/>
  <c r="C6" i="1" l="1"/>
  <c r="E7" i="1"/>
  <c r="F9" i="1"/>
  <c r="C5" i="1" l="1"/>
  <c r="E6" i="1"/>
  <c r="F8" i="1"/>
  <c r="C4" i="1" l="1"/>
  <c r="E5" i="1"/>
  <c r="F7" i="1"/>
  <c r="C3" i="1" l="1"/>
  <c r="E4" i="1"/>
  <c r="F6" i="1"/>
  <c r="C2" i="1" l="1"/>
  <c r="E2" i="1" s="1"/>
  <c r="E3" i="1"/>
  <c r="F3" i="1" s="1"/>
  <c r="F5" i="1"/>
  <c r="F4" i="1" l="1"/>
</calcChain>
</file>

<file path=xl/sharedStrings.xml><?xml version="1.0" encoding="utf-8"?>
<sst xmlns="http://schemas.openxmlformats.org/spreadsheetml/2006/main" count="24" uniqueCount="24">
  <si>
    <t>Year</t>
  </si>
  <si>
    <t>https://www.rbnz.govt.nz/-/media/ReserveBank/Files/Statistics/Key%20graphs/graphdata.xlsx?la=en</t>
  </si>
  <si>
    <t>Inflation data from</t>
  </si>
  <si>
    <t>Inflation</t>
  </si>
  <si>
    <t>Index</t>
  </si>
  <si>
    <t>Aid data from OECD</t>
  </si>
  <si>
    <t>Created by TW on 5/6/18</t>
  </si>
  <si>
    <t>http://stats.oecd.org/Index.aspx?datasetcode=TABLE1</t>
  </si>
  <si>
    <t>National currency</t>
  </si>
  <si>
    <t>Amount type</t>
  </si>
  <si>
    <t>1 : Part I - Developing Countries</t>
  </si>
  <si>
    <t>Part</t>
  </si>
  <si>
    <t>Net Disbursements</t>
  </si>
  <si>
    <t>Fund flows</t>
  </si>
  <si>
    <t>I. Official Development Assistance (ODA) (I.A + I.B)</t>
  </si>
  <si>
    <t>Aid type</t>
  </si>
  <si>
    <t>Dataset: Total flows by donor (ODA+OOF+Private) [DAC1]</t>
  </si>
  <si>
    <t>Nominal aid NZD million</t>
  </si>
  <si>
    <t>Aid 2017 dollars</t>
  </si>
  <si>
    <t>Percentage change</t>
  </si>
  <si>
    <t>Inflation adjusted New Zealand ODA - percentage change</t>
  </si>
  <si>
    <t>don't delete these cells they are needed for horizontal line at 0</t>
  </si>
  <si>
    <t>Data for period ending December to match OECD aid data</t>
  </si>
  <si>
    <t>Inflation adjusted New Zealand ODA - absolute amount NZD 2017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</si>
</sst>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7" formatCode="0.000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167" fontId="3" fillId="0" borderId="0" xfId="0" applyNumberFormat="1" applyFont="1"/>
    <xf numFmtId="165" fontId="7" fillId="0" borderId="0" xfId="0" applyNumberFormat="1" applyFont="1"/>
    <xf numFmtId="0" fontId="7" fillId="2" borderId="0" xfId="0" applyFont="1" applyFill="1"/>
    <xf numFmtId="170" fontId="7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&amp; chart'!$T$3:$T$49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7-445B-9897-5CE98BF70BC2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&amp; chart'!$A$3:$A$49</c:f>
              <c:numCache>
                <c:formatCode>General</c:formatCod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</c:numCache>
            </c:numRef>
          </c:cat>
          <c:val>
            <c:numRef>
              <c:f>'data &amp; chart'!$F$3:$F$49</c:f>
              <c:numCache>
                <c:formatCode>0.0%</c:formatCode>
                <c:ptCount val="47"/>
                <c:pt idx="0">
                  <c:v>9.3141532525438497E-2</c:v>
                </c:pt>
                <c:pt idx="1">
                  <c:v>0.11257616757303712</c:v>
                </c:pt>
                <c:pt idx="2">
                  <c:v>2.1971173660396141E-2</c:v>
                </c:pt>
                <c:pt idx="3">
                  <c:v>0.27244370217278446</c:v>
                </c:pt>
                <c:pt idx="4">
                  <c:v>0.6911415485893635</c:v>
                </c:pt>
                <c:pt idx="5">
                  <c:v>-0.15436439550197437</c:v>
                </c:pt>
                <c:pt idx="6">
                  <c:v>-0.12114126359220624</c:v>
                </c:pt>
                <c:pt idx="7">
                  <c:v>-0.10936956000429134</c:v>
                </c:pt>
                <c:pt idx="8">
                  <c:v>8.5109305789627845E-2</c:v>
                </c:pt>
                <c:pt idx="9">
                  <c:v>-4.1235633913817654E-2</c:v>
                </c:pt>
                <c:pt idx="10">
                  <c:v>-9.0869459488961191E-2</c:v>
                </c:pt>
                <c:pt idx="11">
                  <c:v>-3.5461637098359061E-2</c:v>
                </c:pt>
                <c:pt idx="12">
                  <c:v>1.821995987496404E-2</c:v>
                </c:pt>
                <c:pt idx="13">
                  <c:v>-3.5674572487032701E-2</c:v>
                </c:pt>
                <c:pt idx="14">
                  <c:v>-1.5401112357968419E-2</c:v>
                </c:pt>
                <c:pt idx="15">
                  <c:v>0.11097376824940665</c:v>
                </c:pt>
                <c:pt idx="16">
                  <c:v>-7.153171824372484E-2</c:v>
                </c:pt>
                <c:pt idx="17">
                  <c:v>3.3859893975445095E-2</c:v>
                </c:pt>
                <c:pt idx="18">
                  <c:v>-0.14181110176387021</c:v>
                </c:pt>
                <c:pt idx="19">
                  <c:v>4.3746075621406054E-2</c:v>
                </c:pt>
                <c:pt idx="20">
                  <c:v>7.1988454697400353E-2</c:v>
                </c:pt>
                <c:pt idx="21">
                  <c:v>3.0863325543243083E-2</c:v>
                </c:pt>
                <c:pt idx="22">
                  <c:v>-1.2578277443634352E-2</c:v>
                </c:pt>
                <c:pt idx="23">
                  <c:v>-3.2322930117794791E-3</c:v>
                </c:pt>
                <c:pt idx="24">
                  <c:v>-1.6951785355245948E-2</c:v>
                </c:pt>
                <c:pt idx="25">
                  <c:v>-8.1013744882045366E-2</c:v>
                </c:pt>
                <c:pt idx="26">
                  <c:v>0.30602180873534135</c:v>
                </c:pt>
                <c:pt idx="27">
                  <c:v>3.8709289062683686E-2</c:v>
                </c:pt>
                <c:pt idx="28">
                  <c:v>3.6990048868207927E-2</c:v>
                </c:pt>
                <c:pt idx="29">
                  <c:v>-5.1590582258564124E-2</c:v>
                </c:pt>
                <c:pt idx="30">
                  <c:v>4.6560283733805621E-2</c:v>
                </c:pt>
                <c:pt idx="31">
                  <c:v>-3.4787805185972499E-2</c:v>
                </c:pt>
                <c:pt idx="32">
                  <c:v>6.4893438039371296E-2</c:v>
                </c:pt>
                <c:pt idx="33">
                  <c:v>9.2651539014274684E-2</c:v>
                </c:pt>
                <c:pt idx="34">
                  <c:v>0.17655553327041321</c:v>
                </c:pt>
                <c:pt idx="35">
                  <c:v>3.4049811833224857E-5</c:v>
                </c:pt>
                <c:pt idx="36">
                  <c:v>5.7647121615842324E-2</c:v>
                </c:pt>
                <c:pt idx="37">
                  <c:v>0.11769216342363707</c:v>
                </c:pt>
                <c:pt idx="38">
                  <c:v>-3.6174557579075992E-2</c:v>
                </c:pt>
                <c:pt idx="39">
                  <c:v>-7.6598953179427581E-2</c:v>
                </c:pt>
                <c:pt idx="40">
                  <c:v>0.11115057940649128</c:v>
                </c:pt>
                <c:pt idx="41">
                  <c:v>2.3277220485144377E-2</c:v>
                </c:pt>
                <c:pt idx="42">
                  <c:v>-9.6042778018977093E-3</c:v>
                </c:pt>
                <c:pt idx="43">
                  <c:v>8.4945939299761436E-2</c:v>
                </c:pt>
                <c:pt idx="44">
                  <c:v>3.7042194996213466E-2</c:v>
                </c:pt>
                <c:pt idx="45">
                  <c:v>1.8768343673471763E-4</c:v>
                </c:pt>
                <c:pt idx="46">
                  <c:v>-5.9079574754356774E-2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7-445B-9897-5CE98BF70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371016"/>
        <c:axId val="529371344"/>
      </c:lineChart>
      <c:catAx>
        <c:axId val="52937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71344"/>
        <c:crossesAt val="-0.2"/>
        <c:auto val="1"/>
        <c:lblAlgn val="ctr"/>
        <c:lblOffset val="100"/>
        <c:noMultiLvlLbl val="0"/>
      </c:catAx>
      <c:valAx>
        <c:axId val="5293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710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&amp; chart'!$A$2:$A$49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'data &amp; chart'!$E$2:$E$49</c:f>
              <c:numCache>
                <c:formatCode>0.0</c:formatCode>
                <c:ptCount val="48"/>
                <c:pt idx="0">
                  <c:v>180.89663324642987</c:v>
                </c:pt>
                <c:pt idx="1">
                  <c:v>197.74562289569454</c:v>
                </c:pt>
                <c:pt idx="2">
                  <c:v>220.00706727563485</c:v>
                </c:pt>
                <c:pt idx="3">
                  <c:v>224.84088075726228</c:v>
                </c:pt>
                <c:pt idx="4">
                  <c:v>286.09736271056039</c:v>
                </c:pt>
                <c:pt idx="5">
                  <c:v>483.83113702166992</c:v>
                </c:pt>
                <c:pt idx="6">
                  <c:v>409.14483603028691</c:v>
                </c:pt>
                <c:pt idx="7">
                  <c:v>359.58051360135192</c:v>
                </c:pt>
                <c:pt idx="8">
                  <c:v>320.25335104265497</c:v>
                </c:pt>
                <c:pt idx="9">
                  <c:v>347.50989142669732</c:v>
                </c:pt>
                <c:pt idx="10">
                  <c:v>333.18010076239551</c:v>
                </c:pt>
                <c:pt idx="11">
                  <c:v>302.90420509363901</c:v>
                </c:pt>
                <c:pt idx="12">
                  <c:v>292.16272609704146</c:v>
                </c:pt>
                <c:pt idx="13">
                  <c:v>297.48591924348966</c:v>
                </c:pt>
                <c:pt idx="14">
                  <c:v>286.87323625356623</c:v>
                </c:pt>
                <c:pt idx="15">
                  <c:v>282.45506930953104</c:v>
                </c:pt>
                <c:pt idx="16">
                  <c:v>313.80017271195703</c:v>
                </c:pt>
                <c:pt idx="17">
                  <c:v>291.35350717269313</c:v>
                </c:pt>
                <c:pt idx="18">
                  <c:v>301.2187060349346</c:v>
                </c:pt>
                <c:pt idx="19">
                  <c:v>258.50254946023318</c:v>
                </c:pt>
                <c:pt idx="20">
                  <c:v>269.8110215372468</c:v>
                </c:pt>
                <c:pt idx="21">
                  <c:v>289.2343000380402</c:v>
                </c:pt>
                <c:pt idx="22">
                  <c:v>298.16103239838628</c:v>
                </c:pt>
                <c:pt idx="23">
                  <c:v>294.41068020999893</c:v>
                </c:pt>
                <c:pt idx="24">
                  <c:v>293.45905862576291</c:v>
                </c:pt>
                <c:pt idx="25">
                  <c:v>288.48440365338644</c:v>
                </c:pt>
                <c:pt idx="26">
                  <c:v>265.11320177336199</c:v>
                </c:pt>
                <c:pt idx="27">
                  <c:v>346.24362329966374</c:v>
                </c:pt>
                <c:pt idx="28">
                  <c:v>359.64646780008138</c:v>
                </c:pt>
                <c:pt idx="29">
                  <c:v>372.94980821928476</c:v>
                </c:pt>
                <c:pt idx="30">
                  <c:v>353.70911046003204</c:v>
                </c:pt>
                <c:pt idx="31">
                  <c:v>370.17790700228312</c:v>
                </c:pt>
                <c:pt idx="32">
                  <c:v>357.30023008933665</c:v>
                </c:pt>
                <c:pt idx="33">
                  <c:v>380.48667043209213</c:v>
                </c:pt>
                <c:pt idx="34">
                  <c:v>415.73934602204258</c:v>
                </c:pt>
                <c:pt idx="35">
                  <c:v>489.14042796045715</c:v>
                </c:pt>
                <c:pt idx="36">
                  <c:v>489.15708309998922</c:v>
                </c:pt>
                <c:pt idx="37">
                  <c:v>517.35558095870499</c:v>
                </c:pt>
                <c:pt idx="38">
                  <c:v>578.2442785410276</c:v>
                </c:pt>
                <c:pt idx="39">
                  <c:v>557.32654759217394</c:v>
                </c:pt>
                <c:pt idx="40">
                  <c:v>514.63591746750899</c:v>
                </c:pt>
                <c:pt idx="41">
                  <c:v>571.83799787741384</c:v>
                </c:pt>
                <c:pt idx="42">
                  <c:v>585.14879703578993</c:v>
                </c:pt>
                <c:pt idx="43">
                  <c:v>579.52886543361194</c:v>
                </c:pt>
                <c:pt idx="44">
                  <c:v>628.75748925919515</c:v>
                </c:pt>
                <c:pt idx="45">
                  <c:v>652.04804678166386</c:v>
                </c:pt>
                <c:pt idx="46">
                  <c:v>652.1704254</c:v>
                </c:pt>
                <c:pt idx="47">
                  <c:v>613.64047400000004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8-46A7-8E2B-891FEE62D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371016"/>
        <c:axId val="529371344"/>
      </c:lineChart>
      <c:catAx>
        <c:axId val="52937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71344"/>
        <c:crossesAt val="-0.2"/>
        <c:auto val="1"/>
        <c:lblAlgn val="ctr"/>
        <c:lblOffset val="100"/>
        <c:noMultiLvlLbl val="0"/>
      </c:catAx>
      <c:valAx>
        <c:axId val="5293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371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125506</xdr:colOff>
      <xdr:row>2</xdr:row>
      <xdr:rowOff>40339</xdr:rowOff>
    </xdr:from>
    <xdr:to>
      <xdr:col>17</xdr:col>
      <xdr:colOff>528918</xdr:colOff>
      <xdr:row>21</xdr:row>
      <xdr:rowOff>116540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ACD7B9-BB03-42C0-89A2-24BAE5F56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24</xdr:row>
      <xdr:rowOff>53788</xdr:rowOff>
    </xdr:from>
    <xdr:to>
      <xdr:col>17</xdr:col>
      <xdr:colOff>555812</xdr:colOff>
      <xdr:row>43</xdr:row>
      <xdr:rowOff>129989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A59A1A-94ED-45F5-B1D9-D0A23FE79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D951-3FE6-489F-A4A7-814CAC0F3E48}">
  <dimension ref="A1:C13"/>
  <sheetViews>
    <sheetView tabSelected="1" workbookViewId="0">
      <selection activeCell="A16" sqref="A16"/>
    </sheetView>
  </sheetViews>
  <sheetFormatPr defaultRowHeight="14.4" x14ac:dyDescent="0.3"/>
  <sheetData>
    <row r="1" spans="1:3" x14ac:dyDescent="0.3">
      <c r="A1" t="s">
        <v>6</v>
      </c>
    </row>
    <row r="3" spans="1:3" x14ac:dyDescent="0.3">
      <c r="A3" s="5" t="s">
        <v>2</v>
      </c>
    </row>
    <row r="4" spans="1:3" x14ac:dyDescent="0.3">
      <c r="A4" s="1" t="s">
        <v>1</v>
      </c>
    </row>
    <row r="5" spans="1:3" x14ac:dyDescent="0.3">
      <c r="A5" s="1" t="s">
        <v>22</v>
      </c>
    </row>
    <row r="7" spans="1:3" x14ac:dyDescent="0.3">
      <c r="A7" s="5" t="s">
        <v>5</v>
      </c>
    </row>
    <row r="8" spans="1:3" x14ac:dyDescent="0.3">
      <c r="A8" t="s">
        <v>7</v>
      </c>
    </row>
    <row r="9" spans="1:3" x14ac:dyDescent="0.3">
      <c r="A9" t="s">
        <v>16</v>
      </c>
    </row>
    <row r="10" spans="1:3" x14ac:dyDescent="0.3">
      <c r="A10" t="s">
        <v>15</v>
      </c>
      <c r="C10" t="s">
        <v>14</v>
      </c>
    </row>
    <row r="11" spans="1:3" x14ac:dyDescent="0.3">
      <c r="A11" t="s">
        <v>13</v>
      </c>
      <c r="C11" t="s">
        <v>12</v>
      </c>
    </row>
    <row r="12" spans="1:3" x14ac:dyDescent="0.3">
      <c r="A12" t="s">
        <v>11</v>
      </c>
      <c r="C12" t="s">
        <v>10</v>
      </c>
    </row>
    <row r="13" spans="1:3" x14ac:dyDescent="0.3">
      <c r="A13" t="s">
        <v>9</v>
      </c>
      <c r="C13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22E1-48AE-44D0-B668-7809F6329CDD}">
  <dimension ref="A1:T49"/>
  <sheetViews>
    <sheetView showGridLines="0" zoomScale="85" zoomScaleNormal="85" workbookViewId="0">
      <pane ySplit="1" topLeftCell="A2" activePane="bottomLeft" state="frozen"/>
      <selection pane="bottomLeft" activeCell="J24" sqref="J24:P24"/>
    </sheetView>
  </sheetViews>
  <sheetFormatPr defaultRowHeight="13.8" x14ac:dyDescent="0.3"/>
  <cols>
    <col min="1" max="1" width="5" style="7" bestFit="1" customWidth="1"/>
    <col min="2" max="2" width="8.88671875" style="7"/>
    <col min="3" max="3" width="5.6640625" style="7" bestFit="1" customWidth="1"/>
    <col min="4" max="4" width="11.44140625" style="7" customWidth="1"/>
    <col min="5" max="5" width="9.33203125" style="7" customWidth="1"/>
    <col min="6" max="6" width="10.88671875" style="7" customWidth="1"/>
    <col min="7" max="18" width="8.88671875" style="7"/>
    <col min="19" max="19" width="88.88671875" style="7" customWidth="1"/>
    <col min="20" max="16384" width="8.88671875" style="7"/>
  </cols>
  <sheetData>
    <row r="1" spans="1:20" ht="27.6" x14ac:dyDescent="0.3">
      <c r="A1" s="4" t="s">
        <v>0</v>
      </c>
      <c r="B1" s="6" t="s">
        <v>3</v>
      </c>
      <c r="C1" s="6" t="s">
        <v>4</v>
      </c>
      <c r="D1" s="13" t="s">
        <v>17</v>
      </c>
      <c r="E1" s="13" t="s">
        <v>18</v>
      </c>
      <c r="F1" s="13" t="s">
        <v>19</v>
      </c>
    </row>
    <row r="2" spans="1:20" x14ac:dyDescent="0.3">
      <c r="A2" s="1">
        <v>1970</v>
      </c>
      <c r="B2" s="2">
        <v>10</v>
      </c>
      <c r="C2" s="8">
        <f t="shared" ref="C2:C47" si="0">C3/(1+(B3/100))</f>
        <v>6.7940844334329578E-2</v>
      </c>
      <c r="D2" s="9">
        <v>12.29027</v>
      </c>
      <c r="E2" s="9">
        <f>D2/C2</f>
        <v>180.89663324642987</v>
      </c>
      <c r="J2" s="12" t="s">
        <v>20</v>
      </c>
      <c r="K2" s="12"/>
      <c r="L2" s="12"/>
      <c r="M2" s="12"/>
      <c r="N2" s="12"/>
      <c r="O2" s="12"/>
      <c r="P2" s="12"/>
      <c r="T2" s="7" t="s">
        <v>21</v>
      </c>
    </row>
    <row r="3" spans="1:20" x14ac:dyDescent="0.3">
      <c r="A3" s="1">
        <v>1971</v>
      </c>
      <c r="B3" s="2">
        <v>9.1</v>
      </c>
      <c r="C3" s="8">
        <f t="shared" si="0"/>
        <v>7.4123461168753568E-2</v>
      </c>
      <c r="D3" s="9">
        <v>14.657590000000001</v>
      </c>
      <c r="E3" s="9">
        <f t="shared" ref="E3:E49" si="1">D3/C3</f>
        <v>197.74562289569454</v>
      </c>
      <c r="F3" s="11">
        <f>(E3-E2)/E2</f>
        <v>9.3141532525438497E-2</v>
      </c>
      <c r="G3" s="10"/>
      <c r="T3" s="7">
        <v>0</v>
      </c>
    </row>
    <row r="4" spans="1:20" x14ac:dyDescent="0.3">
      <c r="A4" s="1">
        <v>1972</v>
      </c>
      <c r="B4" s="2">
        <v>5.5</v>
      </c>
      <c r="C4" s="8">
        <f t="shared" si="0"/>
        <v>7.8200251533035003E-2</v>
      </c>
      <c r="D4" s="9">
        <v>17.204608</v>
      </c>
      <c r="E4" s="9">
        <f t="shared" si="1"/>
        <v>220.00706727563485</v>
      </c>
      <c r="F4" s="11">
        <f t="shared" ref="F4:F49" si="2">(E4-E3)/E3</f>
        <v>0.11257616757303712</v>
      </c>
      <c r="G4" s="10"/>
      <c r="T4" s="7">
        <v>0</v>
      </c>
    </row>
    <row r="5" spans="1:20" x14ac:dyDescent="0.3">
      <c r="A5" s="1">
        <v>1973</v>
      </c>
      <c r="B5" s="2">
        <v>10.199999999999999</v>
      </c>
      <c r="C5" s="8">
        <f t="shared" si="0"/>
        <v>8.6176677189404582E-2</v>
      </c>
      <c r="D5" s="9">
        <v>19.37604</v>
      </c>
      <c r="E5" s="9">
        <f t="shared" si="1"/>
        <v>224.84088075726228</v>
      </c>
      <c r="F5" s="11">
        <f t="shared" si="2"/>
        <v>2.1971173660396141E-2</v>
      </c>
      <c r="G5" s="10"/>
      <c r="T5" s="7">
        <v>0</v>
      </c>
    </row>
    <row r="6" spans="1:20" x14ac:dyDescent="0.3">
      <c r="A6" s="1">
        <v>1974</v>
      </c>
      <c r="B6" s="2">
        <v>12.6</v>
      </c>
      <c r="C6" s="8">
        <f t="shared" si="0"/>
        <v>9.703493851526955E-2</v>
      </c>
      <c r="D6" s="9">
        <v>27.76144</v>
      </c>
      <c r="E6" s="9">
        <f t="shared" si="1"/>
        <v>286.09736271056039</v>
      </c>
      <c r="F6" s="11">
        <f t="shared" si="2"/>
        <v>0.27244370217278446</v>
      </c>
      <c r="G6" s="10"/>
      <c r="T6" s="7">
        <v>0</v>
      </c>
    </row>
    <row r="7" spans="1:20" x14ac:dyDescent="0.3">
      <c r="A7" s="1">
        <v>1975</v>
      </c>
      <c r="B7" s="2">
        <v>15.7</v>
      </c>
      <c r="C7" s="8">
        <f t="shared" si="0"/>
        <v>0.11226942386216687</v>
      </c>
      <c r="D7" s="9">
        <v>54.319443</v>
      </c>
      <c r="E7" s="9">
        <f t="shared" si="1"/>
        <v>483.83113702166992</v>
      </c>
      <c r="F7" s="11">
        <f t="shared" si="2"/>
        <v>0.6911415485893635</v>
      </c>
      <c r="G7" s="10"/>
      <c r="T7" s="7">
        <v>0</v>
      </c>
    </row>
    <row r="8" spans="1:20" x14ac:dyDescent="0.3">
      <c r="A8" s="1">
        <v>1976</v>
      </c>
      <c r="B8" s="2">
        <v>15.6</v>
      </c>
      <c r="C8" s="8">
        <f t="shared" si="0"/>
        <v>0.1297834539846649</v>
      </c>
      <c r="D8" s="9">
        <v>53.100230000000003</v>
      </c>
      <c r="E8" s="9">
        <f t="shared" si="1"/>
        <v>409.14483603028691</v>
      </c>
      <c r="F8" s="11">
        <f t="shared" si="2"/>
        <v>-0.15436439550197437</v>
      </c>
      <c r="T8" s="7">
        <v>0</v>
      </c>
    </row>
    <row r="9" spans="1:20" x14ac:dyDescent="0.3">
      <c r="A9" s="1">
        <v>1977</v>
      </c>
      <c r="B9" s="2">
        <v>15.3</v>
      </c>
      <c r="C9" s="8">
        <f t="shared" si="0"/>
        <v>0.14964032244431863</v>
      </c>
      <c r="D9" s="9">
        <v>53.807744</v>
      </c>
      <c r="E9" s="9">
        <f t="shared" si="1"/>
        <v>359.58051360135192</v>
      </c>
      <c r="F9" s="11">
        <f t="shared" si="2"/>
        <v>-0.12114126359220624</v>
      </c>
      <c r="T9" s="7">
        <v>0</v>
      </c>
    </row>
    <row r="10" spans="1:20" x14ac:dyDescent="0.3">
      <c r="A10" s="1">
        <v>1978</v>
      </c>
      <c r="B10" s="2">
        <v>10.1</v>
      </c>
      <c r="C10" s="8">
        <f t="shared" si="0"/>
        <v>0.16475399501119481</v>
      </c>
      <c r="D10" s="9">
        <v>52.763019</v>
      </c>
      <c r="E10" s="9">
        <f t="shared" si="1"/>
        <v>320.25335104265497</v>
      </c>
      <c r="F10" s="11">
        <f t="shared" si="2"/>
        <v>-0.10936956000429134</v>
      </c>
      <c r="T10" s="7">
        <v>0</v>
      </c>
    </row>
    <row r="11" spans="1:20" x14ac:dyDescent="0.3">
      <c r="A11" s="1">
        <v>1979</v>
      </c>
      <c r="B11" s="2">
        <v>16.5</v>
      </c>
      <c r="C11" s="8">
        <f t="shared" si="0"/>
        <v>0.19193840418804195</v>
      </c>
      <c r="D11" s="9">
        <v>66.700494000000006</v>
      </c>
      <c r="E11" s="9">
        <f t="shared" si="1"/>
        <v>347.50989142669732</v>
      </c>
      <c r="F11" s="11">
        <f t="shared" si="2"/>
        <v>8.5109305789627845E-2</v>
      </c>
      <c r="T11" s="7">
        <v>0</v>
      </c>
    </row>
    <row r="12" spans="1:20" x14ac:dyDescent="0.3">
      <c r="A12" s="1">
        <v>1980</v>
      </c>
      <c r="B12" s="2">
        <v>16.100000000000001</v>
      </c>
      <c r="C12" s="8">
        <f t="shared" si="0"/>
        <v>0.2228404872623167</v>
      </c>
      <c r="D12" s="9">
        <v>74.246015999999997</v>
      </c>
      <c r="E12" s="9">
        <f t="shared" si="1"/>
        <v>333.18010076239551</v>
      </c>
      <c r="F12" s="11">
        <f t="shared" si="2"/>
        <v>-4.1235633913817654E-2</v>
      </c>
      <c r="T12" s="7">
        <v>0</v>
      </c>
    </row>
    <row r="13" spans="1:20" x14ac:dyDescent="0.3">
      <c r="A13" s="1">
        <v>1981</v>
      </c>
      <c r="B13" s="2">
        <v>15.7</v>
      </c>
      <c r="C13" s="8">
        <f t="shared" si="0"/>
        <v>0.25782644376250041</v>
      </c>
      <c r="D13" s="9">
        <v>78.096714000000006</v>
      </c>
      <c r="E13" s="9">
        <f t="shared" si="1"/>
        <v>302.90420509363901</v>
      </c>
      <c r="F13" s="11">
        <f t="shared" si="2"/>
        <v>-9.0869459488961191E-2</v>
      </c>
      <c r="T13" s="7">
        <v>0</v>
      </c>
    </row>
    <row r="14" spans="1:20" x14ac:dyDescent="0.3">
      <c r="A14" s="1">
        <v>1982</v>
      </c>
      <c r="B14" s="2">
        <v>15.3</v>
      </c>
      <c r="C14" s="8">
        <f t="shared" si="0"/>
        <v>0.29727388965816298</v>
      </c>
      <c r="D14" s="9">
        <v>86.852350000000001</v>
      </c>
      <c r="E14" s="9">
        <f t="shared" si="1"/>
        <v>292.16272609704146</v>
      </c>
      <c r="F14" s="11">
        <f t="shared" si="2"/>
        <v>-3.5461637098359061E-2</v>
      </c>
      <c r="T14" s="7">
        <v>0</v>
      </c>
    </row>
    <row r="15" spans="1:20" x14ac:dyDescent="0.3">
      <c r="A15" s="1">
        <v>1983</v>
      </c>
      <c r="B15" s="2">
        <v>3.6</v>
      </c>
      <c r="C15" s="8">
        <f t="shared" si="0"/>
        <v>0.30797574968585684</v>
      </c>
      <c r="D15" s="9">
        <v>91.618448999999998</v>
      </c>
      <c r="E15" s="9">
        <f t="shared" si="1"/>
        <v>297.48591924348966</v>
      </c>
      <c r="F15" s="11">
        <f t="shared" si="2"/>
        <v>1.821995987496404E-2</v>
      </c>
      <c r="T15" s="7">
        <v>0</v>
      </c>
    </row>
    <row r="16" spans="1:20" x14ac:dyDescent="0.3">
      <c r="A16" s="1">
        <v>1984</v>
      </c>
      <c r="B16" s="2">
        <v>9.4</v>
      </c>
      <c r="C16" s="8">
        <f t="shared" si="0"/>
        <v>0.3369254701563274</v>
      </c>
      <c r="D16" s="9">
        <v>96.654899999999998</v>
      </c>
      <c r="E16" s="9">
        <f t="shared" si="1"/>
        <v>286.87323625356623</v>
      </c>
      <c r="F16" s="11">
        <f t="shared" si="2"/>
        <v>-3.5674572487032701E-2</v>
      </c>
      <c r="T16" s="7">
        <v>0</v>
      </c>
    </row>
    <row r="17" spans="1:20" x14ac:dyDescent="0.3">
      <c r="A17" s="1">
        <v>1985</v>
      </c>
      <c r="B17" s="2">
        <v>15.3</v>
      </c>
      <c r="C17" s="8">
        <f t="shared" si="0"/>
        <v>0.38847506709024548</v>
      </c>
      <c r="D17" s="9">
        <v>109.726752</v>
      </c>
      <c r="E17" s="9">
        <f t="shared" si="1"/>
        <v>282.45506930953104</v>
      </c>
      <c r="F17" s="11">
        <f t="shared" si="2"/>
        <v>-1.5401112357968419E-2</v>
      </c>
      <c r="T17" s="7">
        <v>0</v>
      </c>
    </row>
    <row r="18" spans="1:20" x14ac:dyDescent="0.3">
      <c r="A18" s="1">
        <v>1986</v>
      </c>
      <c r="B18" s="3">
        <v>18.2</v>
      </c>
      <c r="C18" s="8">
        <f t="shared" si="0"/>
        <v>0.45917752930067013</v>
      </c>
      <c r="D18" s="9">
        <v>144.08998800000001</v>
      </c>
      <c r="E18" s="9">
        <f t="shared" si="1"/>
        <v>313.80017271195703</v>
      </c>
      <c r="F18" s="11">
        <f t="shared" si="2"/>
        <v>0.11097376824940665</v>
      </c>
      <c r="T18" s="7">
        <v>0</v>
      </c>
    </row>
    <row r="19" spans="1:20" x14ac:dyDescent="0.3">
      <c r="A19" s="1">
        <v>1987</v>
      </c>
      <c r="B19" s="3">
        <v>9.6</v>
      </c>
      <c r="C19" s="8">
        <f t="shared" si="0"/>
        <v>0.50325857211353453</v>
      </c>
      <c r="D19" s="9">
        <v>146.62615</v>
      </c>
      <c r="E19" s="9">
        <f t="shared" si="1"/>
        <v>291.35350717269313</v>
      </c>
      <c r="F19" s="11">
        <f t="shared" si="2"/>
        <v>-7.153171824372484E-2</v>
      </c>
      <c r="T19" s="7">
        <v>0</v>
      </c>
    </row>
    <row r="20" spans="1:20" x14ac:dyDescent="0.3">
      <c r="A20" s="1">
        <v>1988</v>
      </c>
      <c r="B20" s="2">
        <v>4.7</v>
      </c>
      <c r="C20" s="8">
        <f t="shared" si="0"/>
        <v>0.52691172500287065</v>
      </c>
      <c r="D20" s="9">
        <v>158.71566799999999</v>
      </c>
      <c r="E20" s="9">
        <f t="shared" si="1"/>
        <v>301.2187060349346</v>
      </c>
      <c r="F20" s="11">
        <f t="shared" si="2"/>
        <v>3.3859893975445095E-2</v>
      </c>
      <c r="T20" s="7">
        <v>0</v>
      </c>
    </row>
    <row r="21" spans="1:20" x14ac:dyDescent="0.3">
      <c r="A21" s="1">
        <v>1989</v>
      </c>
      <c r="B21" s="3">
        <v>7.2</v>
      </c>
      <c r="C21" s="8">
        <f t="shared" si="0"/>
        <v>0.56484936920307738</v>
      </c>
      <c r="D21" s="9">
        <v>146.01500200000001</v>
      </c>
      <c r="E21" s="9">
        <f t="shared" si="1"/>
        <v>258.50254946023318</v>
      </c>
      <c r="F21" s="11">
        <f t="shared" si="2"/>
        <v>-0.14181110176387021</v>
      </c>
      <c r="T21" s="7">
        <v>0</v>
      </c>
    </row>
    <row r="22" spans="1:20" x14ac:dyDescent="0.3">
      <c r="A22" s="1">
        <v>1990</v>
      </c>
      <c r="B22" s="3">
        <v>4.9000000000000004</v>
      </c>
      <c r="C22" s="8">
        <f t="shared" si="0"/>
        <v>0.59252698829402817</v>
      </c>
      <c r="D22" s="9">
        <v>159.87031200000001</v>
      </c>
      <c r="E22" s="9">
        <f t="shared" si="1"/>
        <v>269.8110215372468</v>
      </c>
      <c r="F22" s="11">
        <f t="shared" si="2"/>
        <v>4.3746075621406054E-2</v>
      </c>
      <c r="G22" s="10"/>
      <c r="T22" s="7">
        <v>0</v>
      </c>
    </row>
    <row r="23" spans="1:20" x14ac:dyDescent="0.3">
      <c r="A23" s="1">
        <v>1991</v>
      </c>
      <c r="B23" s="2">
        <v>1</v>
      </c>
      <c r="C23" s="8">
        <f t="shared" si="0"/>
        <v>0.59845225817696845</v>
      </c>
      <c r="D23" s="9">
        <v>173.09291999999999</v>
      </c>
      <c r="E23" s="9">
        <f t="shared" si="1"/>
        <v>289.2343000380402</v>
      </c>
      <c r="F23" s="11">
        <f t="shared" si="2"/>
        <v>7.1988454697400353E-2</v>
      </c>
      <c r="G23" s="10"/>
      <c r="T23" s="7">
        <v>0</v>
      </c>
    </row>
    <row r="24" spans="1:20" x14ac:dyDescent="0.3">
      <c r="A24" s="1">
        <v>1992</v>
      </c>
      <c r="B24" s="2">
        <v>1.3</v>
      </c>
      <c r="C24" s="8">
        <f t="shared" si="0"/>
        <v>0.60623213753326899</v>
      </c>
      <c r="D24" s="9">
        <v>180.75479999999999</v>
      </c>
      <c r="E24" s="9">
        <f t="shared" si="1"/>
        <v>298.16103239838628</v>
      </c>
      <c r="F24" s="11">
        <f t="shared" si="2"/>
        <v>3.0863325543243083E-2</v>
      </c>
      <c r="G24" s="10"/>
      <c r="J24" s="12" t="s">
        <v>23</v>
      </c>
      <c r="K24" s="12"/>
      <c r="L24" s="12"/>
      <c r="M24" s="12"/>
      <c r="N24" s="12"/>
      <c r="O24" s="12"/>
      <c r="P24" s="12"/>
      <c r="T24" s="7">
        <v>0</v>
      </c>
    </row>
    <row r="25" spans="1:20" x14ac:dyDescent="0.3">
      <c r="A25" s="1">
        <v>1993</v>
      </c>
      <c r="B25" s="2">
        <v>1.4</v>
      </c>
      <c r="C25" s="8">
        <f t="shared" si="0"/>
        <v>0.61471938745873478</v>
      </c>
      <c r="D25" s="9">
        <v>180.97995299999999</v>
      </c>
      <c r="E25" s="9">
        <f t="shared" si="1"/>
        <v>294.41068020999893</v>
      </c>
      <c r="F25" s="11">
        <f t="shared" si="2"/>
        <v>-1.2578277443634352E-2</v>
      </c>
      <c r="T25" s="7">
        <v>0</v>
      </c>
    </row>
    <row r="26" spans="1:20" x14ac:dyDescent="0.3">
      <c r="A26" s="1">
        <v>1994</v>
      </c>
      <c r="B26" s="2">
        <v>2.8</v>
      </c>
      <c r="C26" s="8">
        <f t="shared" si="0"/>
        <v>0.63193153030757931</v>
      </c>
      <c r="D26" s="9">
        <v>185.446032</v>
      </c>
      <c r="E26" s="9">
        <f t="shared" si="1"/>
        <v>293.45905862576291</v>
      </c>
      <c r="F26" s="11">
        <f t="shared" si="2"/>
        <v>-3.2322930117794791E-3</v>
      </c>
      <c r="T26" s="7">
        <v>0</v>
      </c>
    </row>
    <row r="27" spans="1:20" x14ac:dyDescent="0.3">
      <c r="A27" s="1">
        <v>1995</v>
      </c>
      <c r="B27" s="2">
        <v>2.9</v>
      </c>
      <c r="C27" s="8">
        <f t="shared" si="0"/>
        <v>0.6502575446864991</v>
      </c>
      <c r="D27" s="9">
        <v>187.58915999999999</v>
      </c>
      <c r="E27" s="9">
        <f t="shared" si="1"/>
        <v>288.48440365338644</v>
      </c>
      <c r="F27" s="11">
        <f t="shared" si="2"/>
        <v>-1.6951785355245948E-2</v>
      </c>
      <c r="T27" s="7">
        <v>0</v>
      </c>
    </row>
    <row r="28" spans="1:20" x14ac:dyDescent="0.3">
      <c r="A28" s="1">
        <v>1996</v>
      </c>
      <c r="B28" s="2">
        <v>2.6</v>
      </c>
      <c r="C28" s="8">
        <f t="shared" si="0"/>
        <v>0.66716424084834813</v>
      </c>
      <c r="D28" s="9">
        <v>176.87404799999999</v>
      </c>
      <c r="E28" s="9">
        <f t="shared" si="1"/>
        <v>265.11320177336199</v>
      </c>
      <c r="F28" s="11">
        <f t="shared" si="2"/>
        <v>-8.1013744882045366E-2</v>
      </c>
      <c r="T28" s="7">
        <v>0</v>
      </c>
    </row>
    <row r="29" spans="1:20" x14ac:dyDescent="0.3">
      <c r="A29" s="1">
        <v>1997</v>
      </c>
      <c r="B29" s="2">
        <v>0.8</v>
      </c>
      <c r="C29" s="8">
        <f t="shared" si="0"/>
        <v>0.67250155477513496</v>
      </c>
      <c r="D29" s="9">
        <v>232.84937500000001</v>
      </c>
      <c r="E29" s="9">
        <f t="shared" si="1"/>
        <v>346.24362329966374</v>
      </c>
      <c r="F29" s="11">
        <f t="shared" si="2"/>
        <v>0.30602180873534135</v>
      </c>
      <c r="G29" s="10"/>
      <c r="T29" s="7">
        <v>0</v>
      </c>
    </row>
    <row r="30" spans="1:20" x14ac:dyDescent="0.3">
      <c r="A30" s="1">
        <v>1998</v>
      </c>
      <c r="B30" s="2">
        <v>0.4</v>
      </c>
      <c r="C30" s="8">
        <f t="shared" si="0"/>
        <v>0.6751915609942355</v>
      </c>
      <c r="D30" s="9">
        <v>242.83026000000001</v>
      </c>
      <c r="E30" s="9">
        <f t="shared" si="1"/>
        <v>359.64646780008138</v>
      </c>
      <c r="F30" s="11">
        <f t="shared" si="2"/>
        <v>3.8709289062683686E-2</v>
      </c>
      <c r="G30" s="10"/>
      <c r="T30" s="7">
        <v>0</v>
      </c>
    </row>
    <row r="31" spans="1:20" x14ac:dyDescent="0.3">
      <c r="A31" s="1">
        <v>1999</v>
      </c>
      <c r="B31" s="2">
        <v>0.5</v>
      </c>
      <c r="C31" s="8">
        <f t="shared" si="0"/>
        <v>0.67856751879920663</v>
      </c>
      <c r="D31" s="9">
        <v>253.07162600000001</v>
      </c>
      <c r="E31" s="9">
        <f t="shared" si="1"/>
        <v>372.94980821928476</v>
      </c>
      <c r="F31" s="11">
        <f t="shared" si="2"/>
        <v>3.6990048868207927E-2</v>
      </c>
      <c r="G31" s="10"/>
      <c r="T31" s="7">
        <v>0</v>
      </c>
    </row>
    <row r="32" spans="1:20" x14ac:dyDescent="0.3">
      <c r="A32" s="1">
        <v>2000</v>
      </c>
      <c r="B32" s="2">
        <v>4</v>
      </c>
      <c r="C32" s="8">
        <f t="shared" si="0"/>
        <v>0.70571021955117497</v>
      </c>
      <c r="D32" s="9">
        <v>249.61613399999999</v>
      </c>
      <c r="E32" s="9">
        <f t="shared" si="1"/>
        <v>353.70911046003204</v>
      </c>
      <c r="F32" s="11">
        <f t="shared" si="2"/>
        <v>-5.1590582258564124E-2</v>
      </c>
      <c r="T32" s="7">
        <v>0</v>
      </c>
    </row>
    <row r="33" spans="1:20" x14ac:dyDescent="0.3">
      <c r="A33" s="1">
        <v>2001</v>
      </c>
      <c r="B33" s="2">
        <v>1.8</v>
      </c>
      <c r="C33" s="8">
        <f t="shared" si="0"/>
        <v>0.71841300350309611</v>
      </c>
      <c r="D33" s="9">
        <v>265.94062200000002</v>
      </c>
      <c r="E33" s="9">
        <f t="shared" si="1"/>
        <v>370.17790700228312</v>
      </c>
      <c r="F33" s="11">
        <f t="shared" si="2"/>
        <v>4.6560283733805621E-2</v>
      </c>
      <c r="T33" s="7">
        <v>0</v>
      </c>
    </row>
    <row r="34" spans="1:20" x14ac:dyDescent="0.3">
      <c r="A34" s="1">
        <v>2002</v>
      </c>
      <c r="B34" s="2">
        <v>2.7</v>
      </c>
      <c r="C34" s="8">
        <f t="shared" si="0"/>
        <v>0.73781015459767962</v>
      </c>
      <c r="D34" s="9">
        <v>263.61973799999998</v>
      </c>
      <c r="E34" s="9">
        <f t="shared" si="1"/>
        <v>357.30023008933665</v>
      </c>
      <c r="F34" s="11">
        <f t="shared" si="2"/>
        <v>-3.4787805185972499E-2</v>
      </c>
      <c r="T34" s="7">
        <v>0</v>
      </c>
    </row>
    <row r="35" spans="1:20" x14ac:dyDescent="0.3">
      <c r="A35" s="1">
        <v>2003</v>
      </c>
      <c r="B35" s="2">
        <v>1.6</v>
      </c>
      <c r="C35" s="8">
        <f t="shared" si="0"/>
        <v>0.74961511707124251</v>
      </c>
      <c r="D35" s="9">
        <v>285.21856000000002</v>
      </c>
      <c r="E35" s="9">
        <f t="shared" si="1"/>
        <v>380.48667043209213</v>
      </c>
      <c r="F35" s="11">
        <f t="shared" si="2"/>
        <v>6.4893438039371296E-2</v>
      </c>
      <c r="G35" s="10"/>
      <c r="T35" s="7">
        <v>0</v>
      </c>
    </row>
    <row r="36" spans="1:20" x14ac:dyDescent="0.3">
      <c r="A36" s="1">
        <v>2004</v>
      </c>
      <c r="B36" s="2">
        <v>2.7</v>
      </c>
      <c r="C36" s="8">
        <f t="shared" si="0"/>
        <v>0.76985472523216603</v>
      </c>
      <c r="D36" s="9">
        <v>320.05889999999999</v>
      </c>
      <c r="E36" s="9">
        <f t="shared" si="1"/>
        <v>415.73934602204258</v>
      </c>
      <c r="F36" s="11">
        <f t="shared" si="2"/>
        <v>9.2651539014274684E-2</v>
      </c>
      <c r="G36" s="10"/>
      <c r="T36" s="7">
        <v>0</v>
      </c>
    </row>
    <row r="37" spans="1:20" x14ac:dyDescent="0.3">
      <c r="A37" s="1">
        <v>2005</v>
      </c>
      <c r="B37" s="2">
        <v>3.2</v>
      </c>
      <c r="C37" s="8">
        <f t="shared" si="0"/>
        <v>0.79449007643959535</v>
      </c>
      <c r="D37" s="9">
        <v>388.61721599999998</v>
      </c>
      <c r="E37" s="9">
        <f t="shared" si="1"/>
        <v>489.14042796045715</v>
      </c>
      <c r="F37" s="11">
        <f t="shared" si="2"/>
        <v>0.17655553327041321</v>
      </c>
      <c r="G37" s="10"/>
      <c r="T37" s="7">
        <v>0</v>
      </c>
    </row>
    <row r="38" spans="1:20" x14ac:dyDescent="0.3">
      <c r="A38" s="1">
        <v>2006</v>
      </c>
      <c r="B38" s="2">
        <v>2.6</v>
      </c>
      <c r="C38" s="8">
        <f t="shared" si="0"/>
        <v>0.81514681842702486</v>
      </c>
      <c r="D38" s="9">
        <v>398.73484000000002</v>
      </c>
      <c r="E38" s="9">
        <f t="shared" si="1"/>
        <v>489.15708309998922</v>
      </c>
      <c r="F38" s="11">
        <f t="shared" si="2"/>
        <v>3.4049811833224857E-5</v>
      </c>
      <c r="T38" s="7">
        <v>0</v>
      </c>
    </row>
    <row r="39" spans="1:20" x14ac:dyDescent="0.3">
      <c r="A39" s="1">
        <v>2007</v>
      </c>
      <c r="B39" s="2">
        <v>3.2</v>
      </c>
      <c r="C39" s="8">
        <f t="shared" si="0"/>
        <v>0.84123151661668971</v>
      </c>
      <c r="D39" s="9">
        <v>435.21582000000001</v>
      </c>
      <c r="E39" s="9">
        <f t="shared" si="1"/>
        <v>517.35558095870499</v>
      </c>
      <c r="F39" s="11">
        <f t="shared" si="2"/>
        <v>5.7647121615842324E-2</v>
      </c>
      <c r="T39" s="7">
        <v>0</v>
      </c>
    </row>
    <row r="40" spans="1:20" x14ac:dyDescent="0.3">
      <c r="A40" s="1">
        <v>2008</v>
      </c>
      <c r="B40" s="2">
        <v>3.4</v>
      </c>
      <c r="C40" s="8">
        <f t="shared" si="0"/>
        <v>0.86983338818165723</v>
      </c>
      <c r="D40" s="9">
        <v>502.97618</v>
      </c>
      <c r="E40" s="9">
        <f t="shared" si="1"/>
        <v>578.2442785410276</v>
      </c>
      <c r="F40" s="11">
        <f t="shared" si="2"/>
        <v>0.11769216342363707</v>
      </c>
      <c r="T40" s="7">
        <v>0</v>
      </c>
    </row>
    <row r="41" spans="1:20" x14ac:dyDescent="0.3">
      <c r="A41" s="1">
        <v>2009</v>
      </c>
      <c r="B41" s="2">
        <v>2</v>
      </c>
      <c r="C41" s="8">
        <f t="shared" si="0"/>
        <v>0.88723005594529036</v>
      </c>
      <c r="D41" s="9">
        <v>494.47686399999998</v>
      </c>
      <c r="E41" s="9">
        <f t="shared" si="1"/>
        <v>557.32654759217394</v>
      </c>
      <c r="F41" s="11">
        <f t="shared" si="2"/>
        <v>-3.6174557579075992E-2</v>
      </c>
      <c r="T41" s="7">
        <v>0</v>
      </c>
    </row>
    <row r="42" spans="1:20" x14ac:dyDescent="0.3">
      <c r="A42" s="1">
        <v>2010</v>
      </c>
      <c r="B42" s="2">
        <v>4</v>
      </c>
      <c r="C42" s="8">
        <f t="shared" si="0"/>
        <v>0.92271925818310196</v>
      </c>
      <c r="D42" s="9">
        <v>474.86447199999998</v>
      </c>
      <c r="E42" s="9">
        <f t="shared" si="1"/>
        <v>514.63591746750899</v>
      </c>
      <c r="F42" s="11">
        <f t="shared" si="2"/>
        <v>-7.6598953179427581E-2</v>
      </c>
      <c r="T42" s="7">
        <v>0</v>
      </c>
    </row>
    <row r="43" spans="1:20" x14ac:dyDescent="0.3">
      <c r="A43" s="1">
        <v>2011</v>
      </c>
      <c r="B43" s="2">
        <v>1.8</v>
      </c>
      <c r="C43" s="8">
        <f t="shared" si="0"/>
        <v>0.93932820483039781</v>
      </c>
      <c r="D43" s="9">
        <v>537.14355999999998</v>
      </c>
      <c r="E43" s="9">
        <f t="shared" si="1"/>
        <v>571.83799787741384</v>
      </c>
      <c r="F43" s="11">
        <f t="shared" si="2"/>
        <v>0.11115057940649128</v>
      </c>
      <c r="T43" s="7">
        <v>0</v>
      </c>
    </row>
    <row r="44" spans="1:20" x14ac:dyDescent="0.3">
      <c r="A44" s="1">
        <v>2012</v>
      </c>
      <c r="B44" s="2">
        <v>0.9</v>
      </c>
      <c r="C44" s="8">
        <f t="shared" si="0"/>
        <v>0.94778215867387128</v>
      </c>
      <c r="D44" s="9">
        <v>554.59358999999995</v>
      </c>
      <c r="E44" s="9">
        <f t="shared" si="1"/>
        <v>585.14879703578993</v>
      </c>
      <c r="F44" s="11">
        <f t="shared" si="2"/>
        <v>2.3277220485144377E-2</v>
      </c>
      <c r="T44" s="7">
        <v>0</v>
      </c>
    </row>
    <row r="45" spans="1:20" x14ac:dyDescent="0.3">
      <c r="A45" s="1">
        <v>2013</v>
      </c>
      <c r="B45" s="2">
        <v>1.6</v>
      </c>
      <c r="C45" s="8">
        <f t="shared" si="0"/>
        <v>0.96294667321265326</v>
      </c>
      <c r="D45" s="9">
        <v>558.05539299999998</v>
      </c>
      <c r="E45" s="9">
        <f t="shared" si="1"/>
        <v>579.52886543361194</v>
      </c>
      <c r="F45" s="11">
        <f t="shared" si="2"/>
        <v>-9.6042778018977093E-3</v>
      </c>
      <c r="T45" s="7">
        <v>0</v>
      </c>
    </row>
    <row r="46" spans="1:20" x14ac:dyDescent="0.3">
      <c r="A46" s="1">
        <v>2014</v>
      </c>
      <c r="B46" s="2">
        <v>0.8</v>
      </c>
      <c r="C46" s="8">
        <f t="shared" si="0"/>
        <v>0.97065024659835453</v>
      </c>
      <c r="D46" s="9">
        <v>610.30361200000004</v>
      </c>
      <c r="E46" s="9">
        <f t="shared" si="1"/>
        <v>628.75748925919515</v>
      </c>
      <c r="F46" s="11">
        <f t="shared" si="2"/>
        <v>8.4945939299761436E-2</v>
      </c>
      <c r="T46" s="7">
        <v>0</v>
      </c>
    </row>
    <row r="47" spans="1:20" x14ac:dyDescent="0.3">
      <c r="A47" s="1">
        <v>2015</v>
      </c>
      <c r="B47" s="2">
        <v>0.1</v>
      </c>
      <c r="C47" s="8">
        <f t="shared" si="0"/>
        <v>0.97162089684495279</v>
      </c>
      <c r="D47" s="9">
        <v>633.54350799999997</v>
      </c>
      <c r="E47" s="9">
        <f t="shared" si="1"/>
        <v>652.04804678166386</v>
      </c>
      <c r="F47" s="11">
        <f t="shared" si="2"/>
        <v>3.7042194996213466E-2</v>
      </c>
      <c r="T47" s="7">
        <v>0</v>
      </c>
    </row>
    <row r="48" spans="1:20" x14ac:dyDescent="0.3">
      <c r="A48" s="1">
        <v>2016</v>
      </c>
      <c r="B48" s="2">
        <v>1.3</v>
      </c>
      <c r="C48" s="8">
        <f>C49/(1+(B49/100))</f>
        <v>0.98425196850393704</v>
      </c>
      <c r="D48" s="9">
        <v>641.90002500000003</v>
      </c>
      <c r="E48" s="9">
        <f t="shared" si="1"/>
        <v>652.1704254</v>
      </c>
      <c r="F48" s="11">
        <f t="shared" si="2"/>
        <v>1.8768343673471763E-4</v>
      </c>
      <c r="T48" s="7">
        <v>0</v>
      </c>
    </row>
    <row r="49" spans="1:20" x14ac:dyDescent="0.3">
      <c r="A49" s="1">
        <v>2017</v>
      </c>
      <c r="B49" s="2">
        <v>1.6</v>
      </c>
      <c r="C49" s="7">
        <v>1</v>
      </c>
      <c r="D49" s="9">
        <v>613.64047400000004</v>
      </c>
      <c r="E49" s="9">
        <f t="shared" si="1"/>
        <v>613.64047400000004</v>
      </c>
      <c r="F49" s="11">
        <f t="shared" si="2"/>
        <v>-5.9079574754356774E-2</v>
      </c>
      <c r="T49" s="7">
        <v>0</v>
      </c>
    </row>
  </sheetData>
  <mergeCells count="2">
    <mergeCell ref="J2:P2"/>
    <mergeCell ref="J24:P24"/>
  </mergeCells>
  <pageMargins left="0.7" right="0.7" top="0.75" bottom="0.75" header="0.3" footer="0.3"/>
  <pageSetup scale="57" orientation="portrait" r:id="rId1"/>
  <colBreaks count="1" manualBreakCount="1">
    <brk id="18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about</vt:lpstr>
      <vt:lpstr>data &amp; chart</vt:lpstr>
      <vt:lpstr>'data &amp;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</cp:lastModifiedBy>
  <dcterms:created xsi:type="dcterms:W3CDTF">2018-06-04T23:07:00Z</dcterms:created>
  <dcterms:modified xsi:type="dcterms:W3CDTF">2018-06-05T00:15:56Z</dcterms:modified>
</cp:coreProperties>
</file>